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0mpnBbgK3gF1OsYXciPMSFSXb7MrBoygTFPlucPMXjG1d3J614OVVJpeSdp8qXGNs7JbGaK5Us0mQJPWrlLnyg==" workbookSaltValue="71feTuV4CPZltLJ7I8lTaA==" workbookSpinCount="100000" lockStructure="1"/>
  <bookViews>
    <workbookView xWindow="0" yWindow="0" windowWidth="22260" windowHeight="12645" activeTab="2"/>
  </bookViews>
  <sheets>
    <sheet name="INFO" sheetId="4" r:id="rId1"/>
    <sheet name="Przykłady + funkcja FV" sheetId="2" r:id="rId2"/>
    <sheet name="Norm" sheetId="5" r:id="rId3"/>
    <sheet name="IRR" sheetId="6" r:id="rId4"/>
    <sheet name="RATE" sheetId="7" r:id="rId5"/>
    <sheet name="POTĘGA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8" l="1"/>
  <c r="C9" i="8"/>
  <c r="C9" i="7"/>
  <c r="B9" i="7"/>
  <c r="C9" i="5"/>
  <c r="C9" i="6"/>
  <c r="B9" i="6"/>
  <c r="B9" i="5"/>
  <c r="D4" i="2" l="1"/>
  <c r="D6" i="2"/>
  <c r="D5" i="2"/>
  <c r="C4" i="2"/>
  <c r="C5" i="2" l="1"/>
  <c r="C6" i="2"/>
  <c r="C7" i="2"/>
  <c r="C3" i="2"/>
  <c r="C2" i="2"/>
  <c r="B10" i="2" l="1"/>
  <c r="B9" i="2"/>
</calcChain>
</file>

<file path=xl/sharedStrings.xml><?xml version="1.0" encoding="utf-8"?>
<sst xmlns="http://schemas.openxmlformats.org/spreadsheetml/2006/main" count="37" uniqueCount="9">
  <si>
    <t>Okres</t>
  </si>
  <si>
    <t>Wartość udziału</t>
  </si>
  <si>
    <t>CAGR</t>
  </si>
  <si>
    <r>
      <t>CAGR(t</t>
    </r>
    <r>
      <rPr>
        <b/>
        <vertAlign val="subscript"/>
        <sz val="10"/>
        <color theme="1"/>
        <rFont val="Century Gothic"/>
        <family val="2"/>
        <charset val="238"/>
      </rPr>
      <t>2</t>
    </r>
    <r>
      <rPr>
        <b/>
        <sz val="10"/>
        <color theme="1"/>
        <rFont val="Century Gothic"/>
        <family val="2"/>
        <charset val="238"/>
      </rPr>
      <t>,t</t>
    </r>
    <r>
      <rPr>
        <b/>
        <vertAlign val="subscript"/>
        <sz val="10"/>
        <color theme="1"/>
        <rFont val="Century Gothic"/>
        <family val="2"/>
        <charset val="238"/>
      </rPr>
      <t>4</t>
    </r>
    <r>
      <rPr>
        <b/>
        <sz val="10"/>
        <color theme="1"/>
        <rFont val="Century Gothic"/>
        <family val="2"/>
        <charset val="238"/>
      </rPr>
      <t>)</t>
    </r>
  </si>
  <si>
    <t>N/D</t>
  </si>
  <si>
    <t>Wartość kapitału - FV przy CAGR</t>
  </si>
  <si>
    <r>
      <t>Wartość kapitału - FV przy CAGR(t</t>
    </r>
    <r>
      <rPr>
        <b/>
        <vertAlign val="subscript"/>
        <sz val="9"/>
        <color theme="1"/>
        <rFont val="Century Gothic"/>
        <family val="2"/>
        <charset val="238"/>
      </rPr>
      <t>2</t>
    </r>
    <r>
      <rPr>
        <b/>
        <sz val="9"/>
        <color theme="1"/>
        <rFont val="Century Gothic"/>
        <family val="2"/>
        <charset val="238"/>
      </rPr>
      <t>,t</t>
    </r>
    <r>
      <rPr>
        <b/>
        <vertAlign val="subscript"/>
        <sz val="9"/>
        <color theme="1"/>
        <rFont val="Century Gothic"/>
        <family val="2"/>
        <charset val="238"/>
      </rPr>
      <t>4</t>
    </r>
    <r>
      <rPr>
        <b/>
        <sz val="9"/>
        <color theme="1"/>
        <rFont val="Century Gothic"/>
        <family val="2"/>
        <charset val="238"/>
      </rPr>
      <t>)</t>
    </r>
  </si>
  <si>
    <t>Wartość udziału - przykład 1</t>
  </si>
  <si>
    <t>Wartość udziału - przykład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</si>
</sst>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000%"/>
    <numFmt numFmtId="165" formatCode="#,##0.00\ &quot;zł&quot;"/>
    <numFmt numFmtId="166" formatCode="#,##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vertAlign val="subscript"/>
      <sz val="10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vertAlign val="subscript"/>
      <sz val="9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1" fillId="0" borderId="0" xfId="2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3" applyNumberFormat="1" applyFont="1" applyAlignment="1">
      <alignment horizontal="center"/>
    </xf>
    <xf numFmtId="44" fontId="4" fillId="0" borderId="0" xfId="1" applyNumberFormat="1" applyFont="1" applyAlignment="1">
      <alignment horizontal="center"/>
    </xf>
    <xf numFmtId="8" fontId="4" fillId="0" borderId="0" xfId="1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3" fillId="0" borderId="0" xfId="3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10" fontId="6" fillId="0" borderId="0" xfId="3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6" fillId="0" borderId="0" xfId="3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165" fontId="3" fillId="0" borderId="0" xfId="3" applyNumberFormat="1" applyFont="1" applyAlignment="1">
      <alignment horizontal="center"/>
    </xf>
    <xf numFmtId="166" fontId="6" fillId="0" borderId="0" xfId="3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5" fillId="0" borderId="0" xfId="3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0" fillId="0" borderId="0" xfId="0" applyNumberFormat="1"/>
  </cellXfs>
  <cellStyles count="4">
    <cellStyle name="Normal 2 2" xfId="2"/>
    <cellStyle name="Normalny" xfId="0" builtinId="0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cap="none" baseline="0">
                <a:latin typeface="Oxygen" panose="02000503000000000000" pitchFamily="2" charset="-18"/>
              </a:rPr>
              <a:t>PRZYKŁAD 1 - WARTOŚĆ KAPITAŁU [tys. zł]</a:t>
            </a:r>
            <a:endParaRPr lang="pl-PL" sz="1100" b="0" i="0" cap="none" baseline="0">
              <a:latin typeface="Oxygen" panose="02000503000000000000" pitchFamily="2" charset="-1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9320167607233715"/>
          <c:y val="0.169930192292397"/>
          <c:w val="0.71326909775923342"/>
          <c:h val="0.62357897570495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'Przykłady + funkcja FV'!$B$1</c:f>
              <c:strCache>
                <c:ptCount val="1"/>
                <c:pt idx="0">
                  <c:v>Wartość udziału</c:v>
                </c:pt>
              </c:strCache>
            </c:strRef>
          </c:tx>
          <c:spPr>
            <a:solidFill>
              <a:srgbClr val="92D050">
                <a:alpha val="73000"/>
              </a:srgbClr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'Przykłady + funkcja FV'!$A$2:$A$7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'Przykłady + funkcja FV'!$B$2:$B$7</c:f>
              <c:numCache>
                <c:formatCode>#\ ##0.00\ "zł"</c:formatCode>
                <c:ptCount val="6"/>
                <c:pt idx="0">
                  <c:v>200000</c:v>
                </c:pt>
                <c:pt idx="1">
                  <c:v>270000</c:v>
                </c:pt>
                <c:pt idx="2">
                  <c:v>250000</c:v>
                </c:pt>
                <c:pt idx="3">
                  <c:v>340000</c:v>
                </c:pt>
                <c:pt idx="4">
                  <c:v>350000</c:v>
                </c:pt>
                <c:pt idx="5">
                  <c:v>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F-45F2-8174-873E899162A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1301935055"/>
        <c:axId val="130193713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'Przykłady + funkcja FV'!$A$1</c15:sqref>
                        </c15:formulaRef>
                      </c:ext>
                    </c:extLst>
                    <c:strCache>
                      <c:ptCount val="1"/>
                      <c:pt idx="0">
                        <c:v>Okres</c:v>
                      </c:pt>
                    </c:strCache>
                  </c:strRef>
                </c:tx>
                <c:spPr>
                  <a:pattFill prst="narHorz">
                    <a:fgClr>
                      <a:schemeClr val="accent1"/>
                    </a:fgClr>
                    <a:bgClr>
                      <a:schemeClr val="accent1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'Przykłady + funkcja FV'!$A$2:$A$7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'Przykłady + funkcja FV'!$A$2:$A$7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53F-45F2-8174-873E899162A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'Przykłady + funkcja FV'!$C$1</c:f>
              <c:strCache>
                <c:ptCount val="1"/>
                <c:pt idx="0">
                  <c:v>Wartość kapitału - FV przy CAGR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1.8648018648018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DA-477E-9243-B72B48B57C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xygen" panose="02000503000000000000" pitchFamily="2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'Przykłady + funkcja FV'!$C$2:$C$7</c:f>
              <c:numCache>
                <c:formatCode>#\ ##0.00\ "zł"</c:formatCode>
                <c:ptCount val="6"/>
                <c:pt idx="0">
                  <c:v>200000</c:v>
                </c:pt>
                <c:pt idx="1">
                  <c:v>229739.67099940701</c:v>
                </c:pt>
                <c:pt idx="2">
                  <c:v>263901.58215457888</c:v>
                </c:pt>
                <c:pt idx="3">
                  <c:v>303143.31330207968</c:v>
                </c:pt>
                <c:pt idx="4">
                  <c:v>348220.22531844972</c:v>
                </c:pt>
                <c:pt idx="5">
                  <c:v>400000.00000000012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3F-45F2-8174-873E899162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1935055"/>
        <c:axId val="1301937135"/>
      </c:lineChart>
      <c:catAx>
        <c:axId val="13019350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>
                    <a:latin typeface="Oxygen" panose="02000503000000000000" pitchFamily="2" charset="-18"/>
                  </a:rPr>
                  <a:t>Czas</a:t>
                </a:r>
                <a:endParaRPr lang="pl-PL" sz="700" b="0">
                  <a:latin typeface="Oxygen" panose="02000503000000000000" pitchFamily="2" charset="-1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xygen" panose="02000503000000000000" pitchFamily="2" charset="-18"/>
                <a:ea typeface="+mn-ea"/>
                <a:cs typeface="+mn-cs"/>
              </a:defRPr>
            </a:pPr>
            <a:endParaRPr lang="pl-PL"/>
          </a:p>
        </c:txPr>
        <c:crossAx val="1301937135"/>
        <c:crosses val="autoZero"/>
        <c:auto val="1"/>
        <c:lblAlgn val="ctr"/>
        <c:lblOffset val="100"/>
        <c:noMultiLvlLbl val="0"/>
      </c:catAx>
      <c:valAx>
        <c:axId val="13019371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>
                    <a:latin typeface="Oxygen" panose="02000503000000000000" pitchFamily="2" charset="-18"/>
                  </a:rPr>
                  <a:t>Wartość kapitału</a:t>
                </a:r>
                <a:endParaRPr lang="pl-PL" b="0">
                  <a:latin typeface="Oxygen" panose="02000503000000000000" pitchFamily="2" charset="-1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xygen" panose="02000503000000000000" pitchFamily="2" charset="-18"/>
                <a:ea typeface="+mn-ea"/>
                <a:cs typeface="+mn-cs"/>
              </a:defRPr>
            </a:pPr>
            <a:endParaRPr lang="pl-PL"/>
          </a:p>
        </c:txPr>
        <c:crossAx val="1301935055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pl-PL" b="0">
                      <a:latin typeface="Oxygen" panose="02000503000000000000" pitchFamily="2" charset="-18"/>
                    </a:rPr>
                    <a:t>Tysiące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cap="none" baseline="0">
                <a:latin typeface="Oxygen" panose="02000503000000000000" pitchFamily="2" charset="-18"/>
              </a:rPr>
              <a:t>PRZYKŁAD 2 - WARTOŚĆ KAPITAŁU [tys. zł]</a:t>
            </a:r>
            <a:endParaRPr lang="pl-PL" sz="1100" b="0" i="0" cap="none" baseline="0">
              <a:latin typeface="Oxygen" panose="02000503000000000000" pitchFamily="2" charset="-1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0730499996784985"/>
          <c:y val="0.169930192292397"/>
          <c:w val="0.64271126356929986"/>
          <c:h val="0.62357897570495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'Przykłady + funkcja FV'!$B$1</c:f>
              <c:strCache>
                <c:ptCount val="1"/>
                <c:pt idx="0">
                  <c:v>Wartość udziału</c:v>
                </c:pt>
              </c:strCache>
            </c:strRef>
          </c:tx>
          <c:spPr>
            <a:solidFill>
              <a:srgbClr val="92D050">
                <a:alpha val="73000"/>
              </a:srgbClr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'Przykłady + funkcja FV'!$A$4:$A$6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'Przykłady + funkcja FV'!$B$4:$B$6</c:f>
              <c:numCache>
                <c:formatCode>#\ ##0.00\ "zł"</c:formatCode>
                <c:ptCount val="3"/>
                <c:pt idx="0">
                  <c:v>250000</c:v>
                </c:pt>
                <c:pt idx="1">
                  <c:v>340000</c:v>
                </c:pt>
                <c:pt idx="2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E-4BB9-8308-7FA4C06DE15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3"/>
        <c:axId val="1301935055"/>
        <c:axId val="130193713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'Przykłady + funkcja FV'!$A$1</c15:sqref>
                        </c15:formulaRef>
                      </c:ext>
                    </c:extLst>
                    <c:strCache>
                      <c:ptCount val="1"/>
                      <c:pt idx="0">
                        <c:v>Okres</c:v>
                      </c:pt>
                    </c:strCache>
                  </c:strRef>
                </c:tx>
                <c:spPr>
                  <a:pattFill prst="narHorz">
                    <a:fgClr>
                      <a:schemeClr val="accent1"/>
                    </a:fgClr>
                    <a:bgClr>
                      <a:schemeClr val="accent1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'Przykłady + funkcja FV'!$A$4:$A$6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'Przykłady + funkcja FV'!$A$2:$A$7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44E-4BB9-8308-7FA4C06DE15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'Przykłady + funkcja FV'!$D$1</c:f>
              <c:strCache>
                <c:ptCount val="1"/>
                <c:pt idx="0">
                  <c:v>Wartość kapitału - FV przy CAGR(t2,t4)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xygen" panose="02000503000000000000" pitchFamily="2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'Przykłady + funkcja FV'!$D$4:$D$6</c:f>
              <c:numCache>
                <c:formatCode>#\ ##0.00\ "zł"</c:formatCode>
                <c:ptCount val="3"/>
                <c:pt idx="0">
                  <c:v>250000</c:v>
                </c:pt>
                <c:pt idx="1">
                  <c:v>295803.98915498081</c:v>
                </c:pt>
                <c:pt idx="2">
                  <c:v>350000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E-4BB9-8308-7FA4C06DE1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1935055"/>
        <c:axId val="1301937135"/>
      </c:lineChart>
      <c:catAx>
        <c:axId val="13019350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>
                    <a:latin typeface="Oxygen" panose="02000503000000000000" pitchFamily="2" charset="-18"/>
                  </a:rPr>
                  <a:t>Czas</a:t>
                </a:r>
                <a:endParaRPr lang="pl-PL" sz="700" b="0">
                  <a:latin typeface="Oxygen" panose="02000503000000000000" pitchFamily="2" charset="-1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xygen" panose="02000503000000000000" pitchFamily="2" charset="-18"/>
                <a:ea typeface="+mn-ea"/>
                <a:cs typeface="+mn-cs"/>
              </a:defRPr>
            </a:pPr>
            <a:endParaRPr lang="pl-PL"/>
          </a:p>
        </c:txPr>
        <c:crossAx val="1301937135"/>
        <c:crosses val="autoZero"/>
        <c:auto val="1"/>
        <c:lblAlgn val="ctr"/>
        <c:lblOffset val="100"/>
        <c:noMultiLvlLbl val="0"/>
      </c:catAx>
      <c:valAx>
        <c:axId val="13019371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>
                    <a:latin typeface="Oxygen" panose="02000503000000000000" pitchFamily="2" charset="-18"/>
                  </a:rPr>
                  <a:t>Wartość kapitału</a:t>
                </a:r>
                <a:endParaRPr lang="pl-PL" b="0">
                  <a:latin typeface="Oxygen" panose="02000503000000000000" pitchFamily="2" charset="-1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xygen" panose="02000503000000000000" pitchFamily="2" charset="-18"/>
                <a:ea typeface="+mn-ea"/>
                <a:cs typeface="+mn-cs"/>
              </a:defRPr>
            </a:pPr>
            <a:endParaRPr lang="pl-PL"/>
          </a:p>
        </c:txPr>
        <c:crossAx val="1301935055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pl-PL" b="0">
                      <a:latin typeface="Oxygen" panose="02000503000000000000" pitchFamily="2" charset="-18"/>
                    </a:rPr>
                    <a:t>Tysiące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592800</xdr:colOff>
      <xdr:row>12</xdr:row>
      <xdr:rowOff>142875</xdr:rowOff>
    </xdr:to>
    <xdr:sp macro="" textlink="">
      <xdr:nvSpPr>
        <xdr:cNvPr id="2" name="TextBox 38"/>
        <xdr:cNvSpPr txBox="1"/>
      </xdr:nvSpPr>
      <xdr:spPr>
        <a:xfrm>
          <a:off x="1219200" y="381000"/>
          <a:ext cx="4860000" cy="20478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442911</xdr:colOff>
      <xdr:row>0</xdr:row>
      <xdr:rowOff>85725</xdr:rowOff>
    </xdr:from>
    <xdr:to>
      <xdr:col>12</xdr:col>
      <xdr:colOff>57150</xdr:colOff>
      <xdr:row>19</xdr:row>
      <xdr:rowOff>85725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200025</xdr:colOff>
      <xdr:row>0</xdr:row>
      <xdr:rowOff>95250</xdr:rowOff>
    </xdr:from>
    <xdr:to>
      <xdr:col>19</xdr:col>
      <xdr:colOff>442914</xdr:colOff>
      <xdr:row>19</xdr:row>
      <xdr:rowOff>95250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G18" sqref="G18"/>
    </sheetView>
  </sheetViews>
  <sheetFormatPr defaultRowHeight="15" x14ac:dyDescent="0.25"/>
  <cols>
    <col min="1" max="16384" width="9.140625" style="2"/>
  </cols>
  <sheetData/>
  <sheetProtection algorithmName="SHA-512" hashValue="KqOdUQhQ4frjN/23xmGH0RF5bsITBUCynQvTiGK8erCbgrBNxcLLujzAxruZfnFnPzDTTiTrlzfPDPJ596QyEw==" saltValue="+EfECcUQM4lK9g5vAUXqz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15"/>
  <sheetViews>
    <sheetView showGridLines="0" workbookViewId="0">
      <selection sqref="A1:B7"/>
    </sheetView>
  </sheetViews>
  <sheetFormatPr defaultRowHeight="15" x14ac:dyDescent="0.25"/>
  <cols>
    <col min="1" max="1" width="11.140625" bestFit="1" customWidth="1"/>
    <col min="2" max="2" width="16" bestFit="1" customWidth="1"/>
    <col min="3" max="3" width="16.28515625" customWidth="1"/>
    <col min="4" max="4" width="16.42578125" customWidth="1"/>
    <col min="5" max="7" width="9.28515625" customWidth="1"/>
  </cols>
  <sheetData>
    <row r="1" spans="1:5" ht="27" x14ac:dyDescent="0.25">
      <c r="A1" s="16" t="s">
        <v>0</v>
      </c>
      <c r="B1" s="16" t="s">
        <v>1</v>
      </c>
      <c r="C1" s="16" t="s">
        <v>5</v>
      </c>
      <c r="D1" s="16" t="s">
        <v>6</v>
      </c>
      <c r="E1" s="9"/>
    </row>
    <row r="2" spans="1:5" x14ac:dyDescent="0.25">
      <c r="A2" s="16">
        <v>0</v>
      </c>
      <c r="B2" s="18">
        <v>200000</v>
      </c>
      <c r="C2" s="19">
        <f>B2</f>
        <v>200000</v>
      </c>
      <c r="D2" s="19" t="s">
        <v>4</v>
      </c>
      <c r="E2" s="9"/>
    </row>
    <row r="3" spans="1:5" x14ac:dyDescent="0.25">
      <c r="A3" s="16">
        <v>1</v>
      </c>
      <c r="B3" s="18">
        <v>270000</v>
      </c>
      <c r="C3" s="19">
        <f>$C$2*(1+$B$9)^A3</f>
        <v>229739.67099940701</v>
      </c>
      <c r="D3" s="19" t="s">
        <v>4</v>
      </c>
      <c r="E3" s="9"/>
    </row>
    <row r="4" spans="1:5" ht="16.5" x14ac:dyDescent="0.3">
      <c r="A4" s="17">
        <v>2</v>
      </c>
      <c r="B4" s="18">
        <v>250000</v>
      </c>
      <c r="C4" s="19">
        <f>$C$2*(1+$B$9)^A4</f>
        <v>263901.58215457888</v>
      </c>
      <c r="D4" s="19">
        <f>B4</f>
        <v>250000</v>
      </c>
      <c r="E4" s="11"/>
    </row>
    <row r="5" spans="1:5" ht="16.5" x14ac:dyDescent="0.3">
      <c r="A5" s="17">
        <v>3</v>
      </c>
      <c r="B5" s="18">
        <v>340000</v>
      </c>
      <c r="C5" s="19">
        <f t="shared" ref="C5:C7" si="0">$C$2*(1+$B$9)^A5</f>
        <v>303143.31330207968</v>
      </c>
      <c r="D5" s="19">
        <f>$B$4*(1+$B$10)^1</f>
        <v>295803.98915498081</v>
      </c>
      <c r="E5" s="5"/>
    </row>
    <row r="6" spans="1:5" ht="16.5" x14ac:dyDescent="0.3">
      <c r="A6" s="17">
        <v>4</v>
      </c>
      <c r="B6" s="18">
        <v>350000</v>
      </c>
      <c r="C6" s="19">
        <f t="shared" si="0"/>
        <v>348220.22531844972</v>
      </c>
      <c r="D6" s="19">
        <f>$B$4*(1+$B$10)^2</f>
        <v>350000</v>
      </c>
      <c r="E6" s="5"/>
    </row>
    <row r="7" spans="1:5" x14ac:dyDescent="0.25">
      <c r="A7" s="17">
        <v>5</v>
      </c>
      <c r="B7" s="20">
        <v>400000</v>
      </c>
      <c r="C7" s="19">
        <f t="shared" si="0"/>
        <v>400000.00000000012</v>
      </c>
      <c r="D7" s="19" t="s">
        <v>4</v>
      </c>
      <c r="E7" s="3"/>
    </row>
    <row r="8" spans="1:5" ht="16.5" x14ac:dyDescent="0.3">
      <c r="A8" s="12"/>
      <c r="B8" s="18"/>
      <c r="C8" s="18"/>
      <c r="D8" s="21"/>
      <c r="E8" s="10"/>
    </row>
    <row r="9" spans="1:5" ht="16.5" x14ac:dyDescent="0.3">
      <c r="A9" s="14" t="s">
        <v>2</v>
      </c>
      <c r="B9" s="15">
        <f>((B7/B2)^(1/A7))-1</f>
        <v>0.1486983549970351</v>
      </c>
      <c r="C9" s="13"/>
      <c r="D9" s="4"/>
      <c r="E9" s="4"/>
    </row>
    <row r="10" spans="1:5" ht="15.75" x14ac:dyDescent="0.3">
      <c r="A10" s="14" t="s">
        <v>3</v>
      </c>
      <c r="B10" s="15">
        <f>((B6/B4)^(1/(A6-A4)))-1</f>
        <v>0.18321595661992318</v>
      </c>
      <c r="C10" s="13"/>
      <c r="D10" s="3"/>
      <c r="E10" s="3"/>
    </row>
    <row r="11" spans="1:5" x14ac:dyDescent="0.25">
      <c r="A11" s="1"/>
      <c r="B11" s="6"/>
      <c r="C11" s="6"/>
      <c r="D11" s="6"/>
      <c r="E11" s="6"/>
    </row>
    <row r="12" spans="1:5" x14ac:dyDescent="0.25">
      <c r="A12" s="1"/>
      <c r="B12" s="7"/>
      <c r="C12" s="6"/>
      <c r="D12" s="6"/>
      <c r="E12" s="6"/>
    </row>
    <row r="14" spans="1:5" ht="16.5" x14ac:dyDescent="0.3">
      <c r="A14" s="1"/>
      <c r="B14" s="4"/>
      <c r="C14" s="4"/>
      <c r="D14" s="4"/>
      <c r="E14" s="4"/>
    </row>
    <row r="15" spans="1:5" ht="16.5" x14ac:dyDescent="0.3">
      <c r="A15" s="1"/>
      <c r="B15" s="5"/>
      <c r="C15" s="5"/>
      <c r="D15" s="8"/>
      <c r="E15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0"/>
  <sheetViews>
    <sheetView tabSelected="1" workbookViewId="0">
      <selection activeCell="E6" sqref="E6"/>
    </sheetView>
  </sheetViews>
  <sheetFormatPr defaultRowHeight="15" x14ac:dyDescent="0.25"/>
  <cols>
    <col min="1" max="1" width="11.140625" bestFit="1" customWidth="1"/>
    <col min="2" max="2" width="12.140625" bestFit="1" customWidth="1"/>
    <col min="3" max="3" width="12.28515625" customWidth="1"/>
  </cols>
  <sheetData>
    <row r="1" spans="1:3" ht="40.5" x14ac:dyDescent="0.25">
      <c r="A1" s="16" t="s">
        <v>0</v>
      </c>
      <c r="B1" s="16" t="s">
        <v>7</v>
      </c>
      <c r="C1" s="16" t="s">
        <v>8</v>
      </c>
    </row>
    <row r="2" spans="1:3" x14ac:dyDescent="0.25">
      <c r="A2" s="16">
        <v>0</v>
      </c>
      <c r="B2" s="22">
        <v>200000</v>
      </c>
      <c r="C2" s="22" t="s">
        <v>4</v>
      </c>
    </row>
    <row r="3" spans="1:3" x14ac:dyDescent="0.25">
      <c r="A3" s="16">
        <v>1</v>
      </c>
      <c r="B3" s="22">
        <v>270000</v>
      </c>
      <c r="C3" s="22" t="s">
        <v>4</v>
      </c>
    </row>
    <row r="4" spans="1:3" x14ac:dyDescent="0.25">
      <c r="A4" s="17">
        <v>2</v>
      </c>
      <c r="B4" s="22">
        <v>250000</v>
      </c>
      <c r="C4" s="22">
        <v>250000</v>
      </c>
    </row>
    <row r="5" spans="1:3" x14ac:dyDescent="0.25">
      <c r="A5" s="17">
        <v>3</v>
      </c>
      <c r="B5" s="22">
        <v>340000</v>
      </c>
      <c r="C5" s="22">
        <v>340000</v>
      </c>
    </row>
    <row r="6" spans="1:3" x14ac:dyDescent="0.25">
      <c r="A6" s="17">
        <v>4</v>
      </c>
      <c r="B6" s="22">
        <v>350000</v>
      </c>
      <c r="C6" s="22">
        <v>350000</v>
      </c>
    </row>
    <row r="7" spans="1:3" x14ac:dyDescent="0.25">
      <c r="A7" s="17">
        <v>5</v>
      </c>
      <c r="B7" s="22">
        <v>400000</v>
      </c>
      <c r="C7" s="22" t="s">
        <v>4</v>
      </c>
    </row>
    <row r="9" spans="1:3" x14ac:dyDescent="0.25">
      <c r="A9" s="25" t="s">
        <v>2</v>
      </c>
      <c r="B9" s="15">
        <f>((B7/B2)^(1/A7))-1</f>
        <v>0.1486983549970351</v>
      </c>
      <c r="C9" s="15">
        <f>((C6/C4)^(1/(A6-A4)))-1</f>
        <v>0.18321595661992318</v>
      </c>
    </row>
    <row r="10" spans="1:3" x14ac:dyDescent="0.25">
      <c r="A10" s="14"/>
      <c r="B10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"/>
  <sheetViews>
    <sheetView workbookViewId="0">
      <selection activeCell="D7" sqref="D7"/>
    </sheetView>
  </sheetViews>
  <sheetFormatPr defaultRowHeight="15" x14ac:dyDescent="0.25"/>
  <cols>
    <col min="2" max="3" width="12.7109375" customWidth="1"/>
  </cols>
  <sheetData>
    <row r="1" spans="1:3" ht="40.5" x14ac:dyDescent="0.25">
      <c r="A1" s="16" t="s">
        <v>0</v>
      </c>
      <c r="B1" s="16" t="s">
        <v>7</v>
      </c>
      <c r="C1" s="16" t="s">
        <v>8</v>
      </c>
    </row>
    <row r="2" spans="1:3" x14ac:dyDescent="0.25">
      <c r="A2" s="16">
        <v>0</v>
      </c>
      <c r="B2" s="22">
        <v>-200000</v>
      </c>
      <c r="C2" s="22" t="s">
        <v>4</v>
      </c>
    </row>
    <row r="3" spans="1:3" x14ac:dyDescent="0.25">
      <c r="A3" s="16">
        <v>1</v>
      </c>
      <c r="B3" s="22">
        <v>0</v>
      </c>
      <c r="C3" s="22" t="s">
        <v>4</v>
      </c>
    </row>
    <row r="4" spans="1:3" x14ac:dyDescent="0.25">
      <c r="A4" s="17">
        <v>2</v>
      </c>
      <c r="B4" s="22">
        <v>0</v>
      </c>
      <c r="C4" s="22">
        <v>-250000</v>
      </c>
    </row>
    <row r="5" spans="1:3" x14ac:dyDescent="0.25">
      <c r="A5" s="17">
        <v>3</v>
      </c>
      <c r="B5" s="22">
        <v>0</v>
      </c>
      <c r="C5" s="22">
        <v>0</v>
      </c>
    </row>
    <row r="6" spans="1:3" x14ac:dyDescent="0.25">
      <c r="A6" s="17">
        <v>4</v>
      </c>
      <c r="B6" s="22">
        <v>0</v>
      </c>
      <c r="C6" s="22">
        <v>350000</v>
      </c>
    </row>
    <row r="7" spans="1:3" x14ac:dyDescent="0.25">
      <c r="A7" s="17">
        <v>5</v>
      </c>
      <c r="B7" s="23">
        <v>400000</v>
      </c>
      <c r="C7" s="22" t="s">
        <v>4</v>
      </c>
    </row>
    <row r="9" spans="1:3" x14ac:dyDescent="0.25">
      <c r="A9" s="24" t="s">
        <v>2</v>
      </c>
      <c r="B9" s="15">
        <f>IRR(B2:B7)</f>
        <v>0.1486983549970271</v>
      </c>
      <c r="C9" s="15">
        <f>IRR(C4:C6)</f>
        <v>0.18321595661992318</v>
      </c>
    </row>
    <row r="10" spans="1:3" x14ac:dyDescent="0.25">
      <c r="A10" s="22"/>
      <c r="B10" s="22"/>
      <c r="C10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9"/>
  <sheetViews>
    <sheetView workbookViewId="0">
      <selection activeCell="C15" sqref="C15"/>
    </sheetView>
  </sheetViews>
  <sheetFormatPr defaultRowHeight="15" x14ac:dyDescent="0.25"/>
  <cols>
    <col min="1" max="3" width="12.5703125" customWidth="1"/>
  </cols>
  <sheetData>
    <row r="1" spans="1:3" ht="40.5" x14ac:dyDescent="0.25">
      <c r="A1" s="16" t="s">
        <v>0</v>
      </c>
      <c r="B1" s="16" t="s">
        <v>7</v>
      </c>
      <c r="C1" s="16" t="s">
        <v>8</v>
      </c>
    </row>
    <row r="2" spans="1:3" x14ac:dyDescent="0.25">
      <c r="A2" s="16">
        <v>0</v>
      </c>
      <c r="B2" s="22">
        <v>200000</v>
      </c>
      <c r="C2" s="22" t="s">
        <v>4</v>
      </c>
    </row>
    <row r="3" spans="1:3" x14ac:dyDescent="0.25">
      <c r="A3" s="16">
        <v>1</v>
      </c>
      <c r="B3" s="22">
        <v>270000</v>
      </c>
      <c r="C3" s="22" t="s">
        <v>4</v>
      </c>
    </row>
    <row r="4" spans="1:3" x14ac:dyDescent="0.25">
      <c r="A4" s="17">
        <v>2</v>
      </c>
      <c r="B4" s="22">
        <v>250000</v>
      </c>
      <c r="C4" s="22">
        <v>250000</v>
      </c>
    </row>
    <row r="5" spans="1:3" x14ac:dyDescent="0.25">
      <c r="A5" s="17">
        <v>3</v>
      </c>
      <c r="B5" s="22">
        <v>340000</v>
      </c>
      <c r="C5" s="22">
        <v>340000</v>
      </c>
    </row>
    <row r="6" spans="1:3" x14ac:dyDescent="0.25">
      <c r="A6" s="17">
        <v>4</v>
      </c>
      <c r="B6" s="22">
        <v>350000</v>
      </c>
      <c r="C6" s="22">
        <v>350000</v>
      </c>
    </row>
    <row r="7" spans="1:3" x14ac:dyDescent="0.25">
      <c r="A7" s="17">
        <v>5</v>
      </c>
      <c r="B7" s="22">
        <v>400000</v>
      </c>
      <c r="C7" s="22" t="s">
        <v>4</v>
      </c>
    </row>
    <row r="9" spans="1:3" x14ac:dyDescent="0.25">
      <c r="A9" s="24" t="s">
        <v>2</v>
      </c>
      <c r="B9" s="15">
        <f>RATE(ROW(B7)-ROW(B2),,-B2,B7)</f>
        <v>0.14869835499702114</v>
      </c>
      <c r="C9" s="15">
        <f>RATE(ROW(C6)-ROW(C4),,-C4,C6)</f>
        <v>0.18321595661992318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0"/>
  <sheetViews>
    <sheetView workbookViewId="0">
      <selection activeCell="E12" sqref="E12"/>
    </sheetView>
  </sheetViews>
  <sheetFormatPr defaultRowHeight="15" x14ac:dyDescent="0.25"/>
  <cols>
    <col min="1" max="3" width="12.7109375" customWidth="1"/>
  </cols>
  <sheetData>
    <row r="1" spans="1:3" ht="40.5" x14ac:dyDescent="0.25">
      <c r="A1" s="16" t="s">
        <v>0</v>
      </c>
      <c r="B1" s="16" t="s">
        <v>7</v>
      </c>
      <c r="C1" s="16" t="s">
        <v>8</v>
      </c>
    </row>
    <row r="2" spans="1:3" x14ac:dyDescent="0.25">
      <c r="A2" s="16">
        <v>0</v>
      </c>
      <c r="B2" s="22">
        <v>200000</v>
      </c>
      <c r="C2" s="22" t="s">
        <v>4</v>
      </c>
    </row>
    <row r="3" spans="1:3" x14ac:dyDescent="0.25">
      <c r="A3" s="16">
        <v>1</v>
      </c>
      <c r="B3" s="22">
        <v>270000</v>
      </c>
      <c r="C3" s="22" t="s">
        <v>4</v>
      </c>
    </row>
    <row r="4" spans="1:3" x14ac:dyDescent="0.25">
      <c r="A4" s="17">
        <v>2</v>
      </c>
      <c r="B4" s="22">
        <v>250000</v>
      </c>
      <c r="C4" s="22">
        <v>250000</v>
      </c>
    </row>
    <row r="5" spans="1:3" x14ac:dyDescent="0.25">
      <c r="A5" s="17">
        <v>3</v>
      </c>
      <c r="B5" s="22">
        <v>340000</v>
      </c>
      <c r="C5" s="22">
        <v>340000</v>
      </c>
    </row>
    <row r="6" spans="1:3" x14ac:dyDescent="0.25">
      <c r="A6" s="17">
        <v>4</v>
      </c>
      <c r="B6" s="22">
        <v>350000</v>
      </c>
      <c r="C6" s="22">
        <v>350000</v>
      </c>
    </row>
    <row r="7" spans="1:3" x14ac:dyDescent="0.25">
      <c r="A7" s="17">
        <v>5</v>
      </c>
      <c r="B7" s="22">
        <v>400000</v>
      </c>
      <c r="C7" s="22" t="s">
        <v>4</v>
      </c>
    </row>
    <row r="9" spans="1:3" x14ac:dyDescent="0.25">
      <c r="A9" s="24" t="s">
        <v>2</v>
      </c>
      <c r="B9" s="15">
        <f>POWER(B7/B2,1/5)-1</f>
        <v>0.1486983549970351</v>
      </c>
      <c r="C9" s="15">
        <f>POWER(C6/C4,1/2)-1</f>
        <v>0.18321595661992318</v>
      </c>
    </row>
    <row r="10" spans="1:3" x14ac:dyDescent="0.25">
      <c r="B1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Przykłady + funkcja FV</vt:lpstr>
      <vt:lpstr>Norm</vt:lpstr>
      <vt:lpstr>IRR</vt:lpstr>
      <vt:lpstr>RATE</vt:lpstr>
      <vt:lpstr>POTĘGA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2018-07-24T12:29:29Z</dcterms:modified>
</cp:coreProperties>
</file>