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PkG/afw6BUAl2EwuWsFQ04WIz4KGXojNaXw7lOWriFVSSZcRzqwWHlATdIrU6BvDFqjqWAu9WOTMRRG5QUZifQ==" workbookSaltValue="3lykM9nYaO1KFv2PrmGukQ==" workbookSpinCount="100000" lockStructure="1"/>
  <bookViews>
    <workbookView xWindow="0" yWindow="0" windowWidth="22260" windowHeight="12645" activeTab="3"/>
  </bookViews>
  <sheets>
    <sheet name="INFO" sheetId="4" r:id="rId1"/>
    <sheet name="Bilans" sheetId="2" r:id="rId2"/>
    <sheet name="RZIS" sheetId="1" r:id="rId3"/>
    <sheet name="WZwL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D11" i="5"/>
  <c r="B11" i="5"/>
  <c r="C10" i="5"/>
  <c r="D10" i="5"/>
  <c r="B10" i="5"/>
  <c r="C9" i="5"/>
  <c r="D9" i="5"/>
  <c r="B9" i="5"/>
</calcChain>
</file>

<file path=xl/sharedStrings.xml><?xml version="1.0" encoding="utf-8"?>
<sst xmlns="http://schemas.openxmlformats.org/spreadsheetml/2006/main" count="84" uniqueCount="63">
  <si>
    <t>RACHUNEK ZYSKÓW I STRAT</t>
  </si>
  <si>
    <t>Przychody ze sprzedaży</t>
  </si>
  <si>
    <t>Koszt własny sprzedaży</t>
  </si>
  <si>
    <t>Zysk na sprzedaży</t>
  </si>
  <si>
    <t>Koszty sprzedaży</t>
  </si>
  <si>
    <t>Koszty ogólnego zarządu</t>
  </si>
  <si>
    <t>Pozostałe przychody operacyjne</t>
  </si>
  <si>
    <t>Pozostałe koszty operacyjne</t>
  </si>
  <si>
    <t>Zysk operacyjny</t>
  </si>
  <si>
    <t>Przychody finansowe</t>
  </si>
  <si>
    <t>Koszty finansowe</t>
  </si>
  <si>
    <t>Zysk/(Strata) przed opodatkowaniem</t>
  </si>
  <si>
    <t>Zysk netto</t>
  </si>
  <si>
    <t>za rok zakończony</t>
  </si>
  <si>
    <t>t</t>
  </si>
  <si>
    <t>t-2</t>
  </si>
  <si>
    <t xml:space="preserve">t-1 </t>
  </si>
  <si>
    <t>[w tysiącach złotych]</t>
  </si>
  <si>
    <t>Zysk netto ze sprzedaży</t>
  </si>
  <si>
    <t>Podatek dochodowy</t>
  </si>
  <si>
    <t>AKTYWA</t>
  </si>
  <si>
    <t>Aktywa trwałe</t>
  </si>
  <si>
    <t>Rzeczowe aktywa trwałe</t>
  </si>
  <si>
    <t>Aktywa z tytułu podatku odroczonego</t>
  </si>
  <si>
    <t>Aktywa trwałe razem</t>
  </si>
  <si>
    <t>Aktywa obrotowe</t>
  </si>
  <si>
    <t>Zapasy</t>
  </si>
  <si>
    <t>Należności z tytułu dostaw i usług</t>
  </si>
  <si>
    <t>Należności z tytułu podatku dochodowego</t>
  </si>
  <si>
    <t>Pochodne instrumenty finansowe</t>
  </si>
  <si>
    <t>Pozostałe aktywa krótkoterminowe</t>
  </si>
  <si>
    <t>Środki pieniężne i ich ekwiwalenty</t>
  </si>
  <si>
    <t>Aktywa obrotowe razem</t>
  </si>
  <si>
    <t>Aktywa przeznaczone do sprzedaży</t>
  </si>
  <si>
    <t>Aktywa razem</t>
  </si>
  <si>
    <t>KAPITAŁ WŁASNY I ZOBOWIĄZANIA</t>
  </si>
  <si>
    <t>Kapitał własny</t>
  </si>
  <si>
    <t>Kapitał rezerwowy z wyceny zabezpieczeń przepływów pieniężnych</t>
  </si>
  <si>
    <t>Zyski zatrzymane</t>
  </si>
  <si>
    <t>Kapitał własny razem</t>
  </si>
  <si>
    <t>Zobowiązania długoterminowe</t>
  </si>
  <si>
    <t>Kredyty, pożyczki, obligacje oraz zobowiązania z tytułu leasingu finansowego</t>
  </si>
  <si>
    <t xml:space="preserve">Świadczenia pracownicze </t>
  </si>
  <si>
    <t>Pozostałe zobowiązania i rezerwy</t>
  </si>
  <si>
    <t>Zobowiązania długoterminowe razem</t>
  </si>
  <si>
    <t>Zobowiązania krótkoterminowe</t>
  </si>
  <si>
    <t xml:space="preserve">Zobowiązania z tytułu dostaw i usług </t>
  </si>
  <si>
    <t>Zobowiązania z tytułu podatku dochodowego</t>
  </si>
  <si>
    <t>Świadczenia pracownicze</t>
  </si>
  <si>
    <t>Zobowiązania krótkoterminowe razem</t>
  </si>
  <si>
    <t>Zobowiązania razem</t>
  </si>
  <si>
    <t>Kapitał własny i zobowiązania razem</t>
  </si>
  <si>
    <t>Wartości niematerialne</t>
  </si>
  <si>
    <t>Inwestycje długoterminowe</t>
  </si>
  <si>
    <t>Należności długoterminowe</t>
  </si>
  <si>
    <t>Kapitał podstawowy (akcyjny)</t>
  </si>
  <si>
    <t>Zakumulowane pozostałe całkowite dochody</t>
  </si>
  <si>
    <t>SPRAWOZDANIE Z SYTUACJI FINANSOWEJ</t>
  </si>
  <si>
    <t>Wskaźnik zadłużenia w latach (DEBT/EBITDA)</t>
  </si>
  <si>
    <t>EBITDA</t>
  </si>
  <si>
    <t>Amortyzacja</t>
  </si>
  <si>
    <t>WSKAŹNIK ZADŁUŻENIA W LATACH (DEBT/EBITDA)</t>
  </si>
  <si>
    <t>Dług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</si>
</sst>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#,##0.0000;\(#,##0.000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7.5"/>
      <color rgb="FF00338D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8"/>
      <color theme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0" fontId="0" fillId="0" borderId="0" xfId="1" applyNumberFormat="1" applyFont="1"/>
    <xf numFmtId="0" fontId="1" fillId="0" borderId="0" xfId="2"/>
    <xf numFmtId="0" fontId="4" fillId="4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justify" vertical="center" wrapText="1"/>
      <protection locked="0"/>
    </xf>
    <xf numFmtId="0" fontId="7" fillId="3" borderId="0" xfId="0" applyFont="1" applyFill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horizontal="justify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164" fontId="4" fillId="2" borderId="5" xfId="0" applyNumberFormat="1" applyFont="1" applyFill="1" applyBorder="1" applyAlignment="1" applyProtection="1">
      <alignment horizontal="right" vertical="center"/>
      <protection locked="0"/>
    </xf>
    <xf numFmtId="164" fontId="3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164" fontId="4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4" fillId="2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164" fontId="5" fillId="4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164" fontId="7" fillId="3" borderId="0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justify" vertical="center" wrapText="1"/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0" xfId="0" applyNumberFormat="1" applyFont="1" applyFill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horizontal="justify" vertical="center" wrapText="1"/>
      <protection locked="0"/>
    </xf>
    <xf numFmtId="164" fontId="5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164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2" fontId="5" fillId="3" borderId="4" xfId="1" applyNumberFormat="1" applyFont="1" applyFill="1" applyBorder="1" applyAlignment="1" applyProtection="1">
      <alignment horizontal="center" vertical="center" wrapText="1"/>
      <protection locked="0"/>
    </xf>
    <xf numFmtId="1" fontId="5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10" fillId="3" borderId="0" xfId="0" applyFont="1" applyFill="1" applyAlignment="1">
      <alignment vertical="center" wrapText="1"/>
    </xf>
    <xf numFmtId="0" fontId="10" fillId="2" borderId="0" xfId="0" applyFont="1" applyFill="1" applyBorder="1" applyAlignment="1" applyProtection="1">
      <alignment horizontal="justify" vertical="center"/>
    </xf>
    <xf numFmtId="0" fontId="10" fillId="3" borderId="0" xfId="0" applyFont="1" applyFill="1" applyAlignment="1" applyProtection="1">
      <alignment horizontal="left" vertical="center" wrapText="1"/>
    </xf>
  </cellXfs>
  <cellStyles count="3">
    <cellStyle name="Normal" xfId="0" builtinId="0"/>
    <cellStyle name="Normal 2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609598</xdr:colOff>
      <xdr:row>2</xdr:row>
      <xdr:rowOff>0</xdr:rowOff>
    </xdr:from>
    <xdr:to>
      <xdr:col>12</xdr:col>
      <xdr:colOff>38099</xdr:colOff>
      <xdr:row>37</xdr:row>
      <xdr:rowOff>95250</xdr:rowOff>
    </xdr:to>
    <xdr:sp macro="" textlink="">
      <xdr:nvSpPr>
        <xdr:cNvPr id="2" name="TextBox 38"/>
        <xdr:cNvSpPr txBox="1"/>
      </xdr:nvSpPr>
      <xdr:spPr>
        <a:xfrm>
          <a:off x="1219198" y="381000"/>
          <a:ext cx="6134101" cy="676275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Plik pochodzi z serwisu 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 pliku przedstawiono bilans (sprawozdanie z sytuacji finansowej) oraz rachunek zysków i strat. Wszystkie dane, a także</a:t>
          </a:r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przedsiębiorstwo, którego dotyczą</a:t>
          </a:r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te elementy sprawozdania </a:t>
          </a:r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są fikcyjne. Raport został stworzony wyłącznie na potrzeby edukacyjne. Ma on jedynie imitować sprawozdanie sporządzone zgodnie z „Międzynarodowymi Standardami Sprawozdawczości Finansowej”. Należy wziąć pod uwagę fakt, iż przedstawione</a:t>
          </a:r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informacje </a:t>
          </a:r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mogą zawierać nieprawidłowości, ponieważ nie zostały one stworzone w oparciu o rzeczywiste zdarzenia gospodarcze.</a:t>
          </a: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Poszczególne elementy sprawozdania zawierają dane dla trzech hipotetycznych lat obrotowych: dla okresu najnowszego („t”), poprzedniego („t-1”) oraz sprzed dwóch okresów („t-2”). Umownie przyjęto, że poszczególne części raportu zostały sporządzone na dzień 31 grudnia każdego roku obrotowego.</a:t>
          </a:r>
        </a:p>
        <a:p>
          <a:pPr algn="just"/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10</xdr:col>
      <xdr:colOff>219075</xdr:colOff>
      <xdr:row>5</xdr:row>
      <xdr:rowOff>142875</xdr:rowOff>
    </xdr:to>
    <xdr:sp macro="" textlink="">
      <xdr:nvSpPr>
        <xdr:cNvPr id="2" name="TextBox 38"/>
        <xdr:cNvSpPr txBox="1"/>
      </xdr:nvSpPr>
      <xdr:spPr>
        <a:xfrm>
          <a:off x="6000750" y="628650"/>
          <a:ext cx="2047875" cy="45720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10</xdr:col>
      <xdr:colOff>219075</xdr:colOff>
      <xdr:row>5</xdr:row>
      <xdr:rowOff>152400</xdr:rowOff>
    </xdr:to>
    <xdr:sp macro="" textlink="">
      <xdr:nvSpPr>
        <xdr:cNvPr id="2" name="TextBox 38"/>
        <xdr:cNvSpPr txBox="1"/>
      </xdr:nvSpPr>
      <xdr:spPr>
        <a:xfrm>
          <a:off x="6029325" y="628650"/>
          <a:ext cx="2047875" cy="45720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3</xdr:row>
      <xdr:rowOff>28575</xdr:rowOff>
    </xdr:from>
    <xdr:to>
      <xdr:col>9</xdr:col>
      <xdr:colOff>533400</xdr:colOff>
      <xdr:row>5</xdr:row>
      <xdr:rowOff>171450</xdr:rowOff>
    </xdr:to>
    <xdr:sp macro="" textlink="">
      <xdr:nvSpPr>
        <xdr:cNvPr id="2" name="TextBox 38"/>
        <xdr:cNvSpPr txBox="1"/>
      </xdr:nvSpPr>
      <xdr:spPr>
        <a:xfrm>
          <a:off x="5772150" y="657225"/>
          <a:ext cx="2047875" cy="45720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GridLines="0" workbookViewId="0">
      <selection activeCell="N2" sqref="N2"/>
    </sheetView>
  </sheetViews>
  <sheetFormatPr defaultRowHeight="15"/>
  <cols>
    <col min="1" max="16384" width="9.140625" style="10"/>
  </cols>
  <sheetData/>
  <sheetProtection algorithmName="SHA-512" hashValue="i37GAGRNioK6es+7ENIW3uc4yMFYkJuR9D/DyNhxqnuaXFXsHLF7CrurwxIhf4bmKXzdwwVH9t6155+KMNigoQ==" saltValue="KVDw9Yd1OHgbcXrWV31jHw==" spinCount="10000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63"/>
  <sheetViews>
    <sheetView showGridLines="0" zoomScaleNormal="100" workbookViewId="0">
      <selection activeCell="D35" sqref="D35"/>
    </sheetView>
  </sheetViews>
  <sheetFormatPr defaultRowHeight="15"/>
  <cols>
    <col min="1" max="1" width="32" style="3" bestFit="1" customWidth="1"/>
    <col min="2" max="2" width="9.5703125" style="3" bestFit="1" customWidth="1"/>
    <col min="3" max="3" width="11.42578125" style="3" bestFit="1" customWidth="1"/>
    <col min="4" max="4" width="9.5703125" style="3" bestFit="1" customWidth="1"/>
  </cols>
  <sheetData>
    <row r="1" spans="1:12">
      <c r="A1" s="64" t="s">
        <v>57</v>
      </c>
      <c r="B1" s="64"/>
    </row>
    <row r="2" spans="1:12">
      <c r="A2" s="4" t="s">
        <v>17</v>
      </c>
      <c r="B2" s="5"/>
      <c r="C2" s="5"/>
      <c r="D2" s="5"/>
    </row>
    <row r="3" spans="1:12" ht="19.5">
      <c r="A3" s="11"/>
      <c r="B3" s="12" t="s">
        <v>13</v>
      </c>
      <c r="C3" s="12" t="s">
        <v>13</v>
      </c>
      <c r="D3" s="12" t="s">
        <v>13</v>
      </c>
    </row>
    <row r="4" spans="1:12">
      <c r="A4" s="13"/>
      <c r="B4" s="14" t="s">
        <v>15</v>
      </c>
      <c r="C4" s="14" t="s">
        <v>16</v>
      </c>
      <c r="D4" s="14" t="s">
        <v>14</v>
      </c>
    </row>
    <row r="5" spans="1:12" ht="9.75" customHeight="1">
      <c r="A5" s="15"/>
      <c r="B5" s="16"/>
      <c r="C5" s="16"/>
      <c r="D5" s="16"/>
    </row>
    <row r="6" spans="1:12">
      <c r="A6" s="2" t="s">
        <v>20</v>
      </c>
      <c r="B6" s="1"/>
      <c r="C6" s="1"/>
      <c r="D6" s="1"/>
    </row>
    <row r="7" spans="1:12">
      <c r="A7" s="1"/>
      <c r="B7" s="1"/>
      <c r="C7" s="1"/>
      <c r="D7" s="1"/>
    </row>
    <row r="8" spans="1:12">
      <c r="A8" s="25" t="s">
        <v>21</v>
      </c>
      <c r="B8" s="26"/>
      <c r="C8" s="26"/>
      <c r="D8" s="26"/>
    </row>
    <row r="9" spans="1:12">
      <c r="A9" s="27" t="s">
        <v>22</v>
      </c>
      <c r="B9" s="41">
        <v>124055.73999999999</v>
      </c>
      <c r="C9" s="41">
        <v>135077.06</v>
      </c>
      <c r="D9" s="41">
        <v>165095.12</v>
      </c>
      <c r="F9" s="6"/>
      <c r="G9" s="9"/>
      <c r="H9" s="9"/>
      <c r="I9" s="9"/>
      <c r="J9" s="6"/>
      <c r="K9" s="6"/>
      <c r="L9" s="6"/>
    </row>
    <row r="10" spans="1:12">
      <c r="A10" s="27" t="s">
        <v>52</v>
      </c>
      <c r="B10" s="41">
        <v>3714.97</v>
      </c>
      <c r="C10" s="41">
        <v>4107.55</v>
      </c>
      <c r="D10" s="41">
        <v>3860.37</v>
      </c>
      <c r="E10" s="6"/>
      <c r="F10" s="6"/>
      <c r="G10" s="9"/>
      <c r="H10" s="9"/>
      <c r="I10" s="9"/>
    </row>
    <row r="11" spans="1:12">
      <c r="A11" s="27" t="s">
        <v>53</v>
      </c>
      <c r="B11" s="41">
        <v>85626.06</v>
      </c>
      <c r="C11" s="41">
        <v>105255.06</v>
      </c>
      <c r="D11" s="41">
        <v>74212.159999999989</v>
      </c>
      <c r="F11" s="6"/>
      <c r="G11" s="9"/>
      <c r="H11" s="9"/>
      <c r="I11" s="9"/>
    </row>
    <row r="12" spans="1:12">
      <c r="A12" s="27" t="s">
        <v>23</v>
      </c>
      <c r="B12" s="41">
        <v>806.96999999999991</v>
      </c>
      <c r="C12" s="41">
        <v>1025.07</v>
      </c>
      <c r="D12" s="41">
        <v>1017.8</v>
      </c>
      <c r="F12" s="6"/>
      <c r="G12" s="9"/>
      <c r="H12" s="9"/>
      <c r="I12" s="9"/>
    </row>
    <row r="13" spans="1:12">
      <c r="A13" s="27" t="s">
        <v>33</v>
      </c>
      <c r="B13" s="41">
        <v>8265.99</v>
      </c>
      <c r="C13" s="41">
        <v>0</v>
      </c>
      <c r="D13" s="41">
        <v>0</v>
      </c>
      <c r="F13" s="6"/>
      <c r="G13" s="9"/>
      <c r="H13" s="9"/>
      <c r="I13" s="9"/>
    </row>
    <row r="14" spans="1:12">
      <c r="A14" s="27" t="s">
        <v>29</v>
      </c>
      <c r="B14" s="41">
        <v>1381.3</v>
      </c>
      <c r="C14" s="41">
        <v>850.58999999999992</v>
      </c>
      <c r="D14" s="41">
        <v>1722.99</v>
      </c>
      <c r="F14" s="6"/>
      <c r="G14" s="9"/>
      <c r="H14" s="9"/>
      <c r="I14" s="9"/>
    </row>
    <row r="15" spans="1:12">
      <c r="A15" s="27" t="s">
        <v>54</v>
      </c>
      <c r="B15" s="41">
        <v>15630.499999999998</v>
      </c>
      <c r="C15" s="41">
        <v>196.29</v>
      </c>
      <c r="D15" s="41">
        <v>159.94</v>
      </c>
      <c r="F15" s="6"/>
      <c r="G15" s="9"/>
      <c r="H15" s="9"/>
      <c r="I15" s="9"/>
    </row>
    <row r="16" spans="1:12">
      <c r="A16" s="42"/>
      <c r="B16" s="43"/>
      <c r="C16" s="43"/>
      <c r="D16" s="43"/>
      <c r="F16" s="6"/>
      <c r="G16" s="9"/>
      <c r="H16" s="9"/>
      <c r="I16" s="9"/>
    </row>
    <row r="17" spans="1:12">
      <c r="A17" s="44" t="s">
        <v>24</v>
      </c>
      <c r="B17" s="45">
        <v>239481.52999999997</v>
      </c>
      <c r="C17" s="45">
        <v>246511.62</v>
      </c>
      <c r="D17" s="45">
        <v>246068.37999999995</v>
      </c>
      <c r="F17" s="6"/>
      <c r="G17" s="9"/>
      <c r="H17" s="9"/>
      <c r="I17" s="9"/>
    </row>
    <row r="18" spans="1:12">
      <c r="A18" s="26"/>
      <c r="B18" s="46"/>
      <c r="C18" s="46"/>
      <c r="D18" s="46"/>
      <c r="F18" s="6"/>
      <c r="G18" s="9"/>
      <c r="H18" s="9"/>
      <c r="I18" s="9"/>
    </row>
    <row r="19" spans="1:12">
      <c r="A19" s="25" t="s">
        <v>25</v>
      </c>
      <c r="B19" s="46"/>
      <c r="C19" s="46"/>
      <c r="D19" s="46"/>
      <c r="F19" s="6"/>
      <c r="G19" s="9"/>
      <c r="H19" s="9"/>
      <c r="I19" s="9"/>
    </row>
    <row r="20" spans="1:12">
      <c r="A20" s="27" t="s">
        <v>26</v>
      </c>
      <c r="B20" s="41">
        <v>17280.789999999997</v>
      </c>
      <c r="C20" s="41">
        <v>18909.27</v>
      </c>
      <c r="D20" s="41">
        <v>19818.02</v>
      </c>
      <c r="F20" s="6"/>
      <c r="G20" s="9"/>
      <c r="H20" s="9"/>
      <c r="I20" s="9"/>
    </row>
    <row r="21" spans="1:12">
      <c r="A21" s="27" t="s">
        <v>27</v>
      </c>
      <c r="B21" s="41">
        <v>23072.339999999997</v>
      </c>
      <c r="C21" s="41">
        <v>14770</v>
      </c>
      <c r="D21" s="41">
        <v>12414.52</v>
      </c>
      <c r="F21" s="6"/>
      <c r="G21" s="9"/>
      <c r="H21" s="9"/>
      <c r="I21" s="9"/>
      <c r="J21" s="6"/>
      <c r="K21" s="6"/>
      <c r="L21" s="6"/>
    </row>
    <row r="22" spans="1:12">
      <c r="A22" s="27" t="s">
        <v>28</v>
      </c>
      <c r="B22" s="41">
        <v>0</v>
      </c>
      <c r="C22" s="41">
        <v>2995.24</v>
      </c>
      <c r="D22" s="41">
        <v>1366.76</v>
      </c>
      <c r="F22" s="6"/>
      <c r="G22" s="9"/>
      <c r="H22" s="9"/>
      <c r="I22" s="9"/>
    </row>
    <row r="23" spans="1:12">
      <c r="A23" s="27" t="s">
        <v>29</v>
      </c>
      <c r="B23" s="41">
        <v>1941.09</v>
      </c>
      <c r="C23" s="41">
        <v>43.62</v>
      </c>
      <c r="D23" s="41">
        <v>523.43999999999994</v>
      </c>
      <c r="F23" s="6"/>
      <c r="G23" s="9"/>
      <c r="H23" s="9"/>
      <c r="I23" s="9"/>
    </row>
    <row r="24" spans="1:12">
      <c r="A24" s="27" t="s">
        <v>30</v>
      </c>
      <c r="B24" s="41">
        <v>0</v>
      </c>
      <c r="C24" s="41">
        <v>3903.99</v>
      </c>
      <c r="D24" s="41">
        <v>2631.74</v>
      </c>
      <c r="F24" s="6"/>
      <c r="G24" s="9"/>
      <c r="H24" s="9"/>
      <c r="I24" s="9"/>
    </row>
    <row r="25" spans="1:12">
      <c r="A25" s="27" t="s">
        <v>31</v>
      </c>
      <c r="B25" s="41">
        <v>617.95000000000357</v>
      </c>
      <c r="C25" s="41">
        <v>27933.850000000017</v>
      </c>
      <c r="D25" s="41">
        <v>44633.82</v>
      </c>
      <c r="F25" s="6"/>
      <c r="G25" s="9"/>
      <c r="H25" s="9"/>
      <c r="I25" s="9"/>
    </row>
    <row r="26" spans="1:12">
      <c r="A26" s="42"/>
      <c r="B26" s="43"/>
      <c r="C26" s="43"/>
      <c r="D26" s="43"/>
      <c r="F26" s="6"/>
      <c r="G26" s="9"/>
      <c r="H26" s="9"/>
      <c r="I26" s="9"/>
    </row>
    <row r="27" spans="1:12">
      <c r="A27" s="44" t="s">
        <v>32</v>
      </c>
      <c r="B27" s="45">
        <v>42912.169999999991</v>
      </c>
      <c r="C27" s="45">
        <v>68555.970000000016</v>
      </c>
      <c r="D27" s="45">
        <v>81388.3</v>
      </c>
      <c r="F27" s="6"/>
      <c r="G27" s="9"/>
      <c r="H27" s="9"/>
      <c r="I27" s="9"/>
    </row>
    <row r="28" spans="1:12">
      <c r="A28" s="47" t="s">
        <v>34</v>
      </c>
      <c r="B28" s="48">
        <v>282393.69999999995</v>
      </c>
      <c r="C28" s="48">
        <v>315067.59000000003</v>
      </c>
      <c r="D28" s="48">
        <v>327456.67999999993</v>
      </c>
      <c r="F28" s="6"/>
      <c r="G28" s="9"/>
      <c r="H28" s="9"/>
      <c r="I28" s="9"/>
    </row>
    <row r="29" spans="1:12">
      <c r="A29" s="26"/>
      <c r="B29" s="26"/>
      <c r="C29" s="26"/>
      <c r="D29" s="26"/>
      <c r="F29" s="6"/>
      <c r="G29" s="9"/>
      <c r="H29" s="9"/>
      <c r="I29" s="9"/>
    </row>
    <row r="30" spans="1:12">
      <c r="A30" s="25" t="s">
        <v>35</v>
      </c>
      <c r="B30" s="26"/>
      <c r="C30" s="26"/>
      <c r="D30" s="26"/>
      <c r="F30" s="6"/>
      <c r="G30" s="9"/>
      <c r="H30" s="9"/>
      <c r="I30" s="9"/>
    </row>
    <row r="31" spans="1:12">
      <c r="A31" s="26"/>
      <c r="B31" s="26"/>
      <c r="C31" s="26"/>
      <c r="D31" s="26"/>
      <c r="F31" s="6"/>
      <c r="G31" s="9"/>
      <c r="H31" s="9"/>
      <c r="I31" s="9"/>
    </row>
    <row r="32" spans="1:12">
      <c r="A32" s="25" t="s">
        <v>36</v>
      </c>
      <c r="B32" s="26"/>
      <c r="C32" s="26"/>
      <c r="D32" s="26"/>
      <c r="F32" s="6"/>
      <c r="G32" s="9"/>
      <c r="H32" s="9"/>
      <c r="I32" s="9"/>
    </row>
    <row r="33" spans="1:12">
      <c r="A33" s="49" t="s">
        <v>55</v>
      </c>
      <c r="B33" s="41">
        <v>14540</v>
      </c>
      <c r="C33" s="41">
        <v>14540</v>
      </c>
      <c r="D33" s="41">
        <v>14540</v>
      </c>
      <c r="F33" s="6"/>
      <c r="G33" s="9"/>
      <c r="H33" s="9"/>
      <c r="I33" s="9"/>
    </row>
    <row r="34" spans="1:12" ht="21">
      <c r="A34" s="49" t="s">
        <v>37</v>
      </c>
      <c r="B34" s="41">
        <v>2660.8199999999997</v>
      </c>
      <c r="C34" s="41">
        <v>-748.81</v>
      </c>
      <c r="D34" s="41">
        <v>-1424.9199999999998</v>
      </c>
      <c r="F34" s="6"/>
      <c r="G34" s="9"/>
      <c r="H34" s="9"/>
      <c r="I34" s="9"/>
    </row>
    <row r="35" spans="1:12">
      <c r="A35" s="49" t="s">
        <v>56</v>
      </c>
      <c r="B35" s="41">
        <v>-2915.27</v>
      </c>
      <c r="C35" s="41">
        <v>-2486.3399999999997</v>
      </c>
      <c r="D35" s="41">
        <v>-1766.61</v>
      </c>
      <c r="F35" s="6"/>
      <c r="G35" s="9"/>
      <c r="H35" s="9"/>
      <c r="I35" s="9"/>
    </row>
    <row r="36" spans="1:12">
      <c r="A36" s="49" t="s">
        <v>38</v>
      </c>
      <c r="B36" s="41">
        <v>172208.24</v>
      </c>
      <c r="C36" s="41">
        <v>172908.67</v>
      </c>
      <c r="D36" s="41">
        <v>175374.21000000002</v>
      </c>
      <c r="F36" s="6"/>
      <c r="G36" s="9"/>
      <c r="H36" s="9"/>
      <c r="I36" s="9"/>
      <c r="J36" s="6"/>
      <c r="K36" s="6"/>
      <c r="L36" s="6"/>
    </row>
    <row r="37" spans="1:12">
      <c r="A37" s="42"/>
      <c r="B37" s="43"/>
      <c r="C37" s="43"/>
      <c r="D37" s="43"/>
      <c r="F37" s="6"/>
      <c r="G37" s="9"/>
      <c r="H37" s="9"/>
      <c r="I37" s="9"/>
    </row>
    <row r="38" spans="1:12">
      <c r="A38" s="44" t="s">
        <v>39</v>
      </c>
      <c r="B38" s="45">
        <v>186493.79</v>
      </c>
      <c r="C38" s="45">
        <v>184213.52000000002</v>
      </c>
      <c r="D38" s="45">
        <v>186722.68000000002</v>
      </c>
      <c r="F38" s="6"/>
      <c r="G38" s="9"/>
      <c r="H38" s="9"/>
      <c r="I38" s="9"/>
    </row>
    <row r="39" spans="1:12">
      <c r="A39" s="26"/>
      <c r="B39" s="46"/>
      <c r="C39" s="46"/>
      <c r="D39" s="46"/>
      <c r="F39" s="6"/>
      <c r="G39" s="9"/>
      <c r="H39" s="9"/>
      <c r="I39" s="9"/>
    </row>
    <row r="40" spans="1:12">
      <c r="A40" s="25" t="s">
        <v>40</v>
      </c>
      <c r="B40" s="46"/>
      <c r="C40" s="46"/>
      <c r="D40" s="46"/>
      <c r="F40" s="6"/>
      <c r="G40" s="9"/>
      <c r="H40" s="9"/>
      <c r="I40" s="9"/>
    </row>
    <row r="41" spans="1:12">
      <c r="A41" s="27" t="s">
        <v>46</v>
      </c>
      <c r="B41" s="41">
        <v>1330.41</v>
      </c>
      <c r="C41" s="41">
        <v>1439.4599999999998</v>
      </c>
      <c r="D41" s="41">
        <v>1664.83</v>
      </c>
      <c r="F41" s="6"/>
      <c r="G41" s="9"/>
      <c r="H41" s="9"/>
      <c r="I41" s="9"/>
    </row>
    <row r="42" spans="1:12" ht="21">
      <c r="A42" s="27" t="s">
        <v>41</v>
      </c>
      <c r="B42" s="41">
        <v>27648.04</v>
      </c>
      <c r="C42" s="41">
        <v>54343.479999999996</v>
      </c>
      <c r="D42" s="41">
        <v>66695.209999999992</v>
      </c>
      <c r="F42" s="6"/>
      <c r="G42" s="9"/>
      <c r="H42" s="9"/>
      <c r="I42" s="9"/>
      <c r="J42" s="6"/>
    </row>
    <row r="43" spans="1:12">
      <c r="A43" s="27" t="s">
        <v>29</v>
      </c>
      <c r="B43" s="41">
        <v>886.93999999999994</v>
      </c>
      <c r="C43" s="41">
        <v>1148.6599999999999</v>
      </c>
      <c r="D43" s="41">
        <v>1083.23</v>
      </c>
      <c r="F43" s="6"/>
      <c r="G43" s="9"/>
      <c r="H43" s="9"/>
      <c r="I43" s="9"/>
    </row>
    <row r="44" spans="1:12">
      <c r="A44" s="27" t="s">
        <v>42</v>
      </c>
      <c r="B44" s="41">
        <v>13391.339999999998</v>
      </c>
      <c r="C44" s="41">
        <v>13107.81</v>
      </c>
      <c r="D44" s="41">
        <v>12235.41</v>
      </c>
      <c r="F44" s="6"/>
      <c r="G44" s="9"/>
      <c r="H44" s="9"/>
      <c r="I44" s="9"/>
    </row>
    <row r="45" spans="1:12">
      <c r="A45" s="27" t="s">
        <v>43</v>
      </c>
      <c r="B45" s="41">
        <v>7226.3799999999992</v>
      </c>
      <c r="C45" s="41">
        <v>6346.71</v>
      </c>
      <c r="D45" s="41">
        <v>5532.4699999999993</v>
      </c>
      <c r="F45" s="6"/>
      <c r="G45" s="9"/>
      <c r="H45" s="9"/>
      <c r="I45" s="9"/>
    </row>
    <row r="46" spans="1:12">
      <c r="A46" s="42"/>
      <c r="B46" s="43"/>
      <c r="C46" s="43"/>
      <c r="D46" s="43"/>
      <c r="F46" s="6"/>
      <c r="G46" s="9"/>
      <c r="H46" s="9"/>
      <c r="I46" s="9"/>
    </row>
    <row r="47" spans="1:12">
      <c r="A47" s="44" t="s">
        <v>44</v>
      </c>
      <c r="B47" s="45">
        <v>50483.109999999993</v>
      </c>
      <c r="C47" s="45">
        <v>76386.12</v>
      </c>
      <c r="D47" s="45">
        <v>87211.15</v>
      </c>
      <c r="F47" s="6"/>
      <c r="G47" s="9"/>
      <c r="H47" s="9"/>
      <c r="I47" s="9"/>
    </row>
    <row r="48" spans="1:12">
      <c r="A48" s="26"/>
      <c r="B48" s="46"/>
      <c r="C48" s="46"/>
      <c r="D48" s="46"/>
      <c r="F48" s="6"/>
      <c r="G48" s="9"/>
      <c r="H48" s="9"/>
      <c r="I48" s="9"/>
    </row>
    <row r="49" spans="1:12">
      <c r="A49" s="50" t="s">
        <v>45</v>
      </c>
      <c r="B49" s="46"/>
      <c r="C49" s="46"/>
      <c r="D49" s="46"/>
      <c r="F49" s="6"/>
      <c r="G49" s="9"/>
      <c r="H49" s="9"/>
      <c r="I49" s="9"/>
    </row>
    <row r="50" spans="1:12" ht="21">
      <c r="A50" s="27" t="s">
        <v>41</v>
      </c>
      <c r="B50" s="41">
        <v>17677.12</v>
      </c>
      <c r="C50" s="41">
        <v>25252.46</v>
      </c>
      <c r="D50" s="41">
        <v>20970.43</v>
      </c>
      <c r="F50" s="6"/>
      <c r="G50" s="9"/>
      <c r="H50" s="9"/>
      <c r="I50" s="9"/>
      <c r="J50" s="6"/>
    </row>
    <row r="51" spans="1:12">
      <c r="A51" s="27" t="s">
        <v>29</v>
      </c>
      <c r="B51" s="41">
        <v>261.71999999999997</v>
      </c>
      <c r="C51" s="41">
        <v>348.96</v>
      </c>
      <c r="D51" s="41">
        <v>1374.03</v>
      </c>
      <c r="F51" s="6"/>
      <c r="G51" s="9"/>
      <c r="H51" s="9"/>
      <c r="I51" s="9"/>
    </row>
    <row r="52" spans="1:12">
      <c r="A52" s="27" t="s">
        <v>46</v>
      </c>
      <c r="B52" s="41">
        <v>25943.989999999998</v>
      </c>
      <c r="C52" s="41">
        <v>17081.86</v>
      </c>
      <c r="D52" s="41">
        <v>17474.439999999999</v>
      </c>
      <c r="F52" s="6"/>
      <c r="G52" s="9"/>
      <c r="H52" s="9"/>
      <c r="I52" s="9"/>
      <c r="J52" s="6"/>
      <c r="K52" s="6"/>
      <c r="L52" s="6"/>
    </row>
    <row r="53" spans="1:12">
      <c r="A53" s="27" t="s">
        <v>47</v>
      </c>
      <c r="B53" s="41">
        <v>407.12</v>
      </c>
      <c r="C53" s="41">
        <v>3271.5</v>
      </c>
      <c r="D53" s="41">
        <v>4623.7199999999993</v>
      </c>
      <c r="F53" s="6"/>
      <c r="G53" s="9"/>
      <c r="H53" s="9"/>
      <c r="I53" s="9"/>
    </row>
    <row r="54" spans="1:12">
      <c r="A54" s="27" t="s">
        <v>48</v>
      </c>
      <c r="B54" s="41">
        <v>828.78</v>
      </c>
      <c r="C54" s="41">
        <v>4194.79</v>
      </c>
      <c r="D54" s="41">
        <v>4565.5599999999995</v>
      </c>
      <c r="F54" s="6"/>
      <c r="G54" s="9"/>
      <c r="H54" s="9"/>
      <c r="I54" s="9"/>
    </row>
    <row r="55" spans="1:12">
      <c r="A55" s="27" t="s">
        <v>43</v>
      </c>
      <c r="B55" s="41">
        <v>298.07</v>
      </c>
      <c r="C55" s="41">
        <v>4318.38</v>
      </c>
      <c r="D55" s="41">
        <v>4514.67</v>
      </c>
      <c r="F55" s="6"/>
      <c r="G55" s="9"/>
      <c r="H55" s="9"/>
      <c r="I55" s="9"/>
    </row>
    <row r="56" spans="1:12">
      <c r="A56" s="42"/>
      <c r="B56" s="43"/>
      <c r="C56" s="43"/>
      <c r="D56" s="43"/>
      <c r="F56" s="6"/>
      <c r="G56" s="9"/>
      <c r="H56" s="9"/>
      <c r="I56" s="9"/>
    </row>
    <row r="57" spans="1:12">
      <c r="A57" s="44" t="s">
        <v>49</v>
      </c>
      <c r="B57" s="45">
        <v>45416.800000000003</v>
      </c>
      <c r="C57" s="45">
        <v>54467.95</v>
      </c>
      <c r="D57" s="45">
        <v>53522.849999999991</v>
      </c>
      <c r="F57" s="6"/>
      <c r="G57" s="9"/>
      <c r="H57" s="9"/>
      <c r="I57" s="9"/>
    </row>
    <row r="58" spans="1:12">
      <c r="A58" s="51"/>
      <c r="B58" s="52"/>
      <c r="C58" s="52"/>
      <c r="D58" s="52"/>
      <c r="F58" s="6"/>
      <c r="G58" s="9"/>
      <c r="H58" s="9"/>
      <c r="I58" s="9"/>
    </row>
    <row r="59" spans="1:12">
      <c r="A59" s="44" t="s">
        <v>50</v>
      </c>
      <c r="B59" s="45">
        <v>95899.91</v>
      </c>
      <c r="C59" s="45">
        <v>130854.06999999999</v>
      </c>
      <c r="D59" s="45">
        <v>140734</v>
      </c>
      <c r="F59" s="6"/>
      <c r="G59" s="9"/>
      <c r="H59" s="9"/>
      <c r="I59" s="9"/>
    </row>
    <row r="60" spans="1:12">
      <c r="A60" s="42"/>
      <c r="B60" s="42"/>
      <c r="C60" s="42"/>
      <c r="D60" s="42"/>
      <c r="F60" s="6"/>
      <c r="G60" s="9"/>
      <c r="H60" s="9"/>
      <c r="I60" s="9"/>
    </row>
    <row r="61" spans="1:12">
      <c r="A61" s="47" t="s">
        <v>51</v>
      </c>
      <c r="B61" s="48">
        <v>282393.69999999995</v>
      </c>
      <c r="C61" s="48">
        <v>315067.59000000003</v>
      </c>
      <c r="D61" s="48">
        <v>327456.68000000005</v>
      </c>
      <c r="F61" s="6"/>
      <c r="G61" s="9"/>
      <c r="H61" s="9"/>
      <c r="I61" s="9"/>
    </row>
    <row r="63" spans="1:12">
      <c r="B63" s="8"/>
      <c r="C63" s="7"/>
      <c r="D63" s="7"/>
    </row>
  </sheetData>
  <sheetProtection algorithmName="SHA-512" hashValue="3BHkgDjGIHO8EAiRv/8yvPAdHrAeawwZ0Nj+uXHvVuCjtgJYrKbkN66/qmPXAcShYNj4iIdufzdzL47VavJC9g==" saltValue="+roqK5PiLahR2NinattHcw==" spinCount="100000" sheet="1" objects="1" scenarios="1" selectLockedCells="1"/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6"/>
  <sheetViews>
    <sheetView showGridLines="0" workbookViewId="0">
      <selection activeCell="C18" sqref="C18"/>
    </sheetView>
  </sheetViews>
  <sheetFormatPr defaultRowHeight="15"/>
  <cols>
    <col min="1" max="1" width="28.28515625" customWidth="1"/>
    <col min="2" max="4" width="11.5703125" customWidth="1"/>
  </cols>
  <sheetData>
    <row r="1" spans="1:14">
      <c r="A1" s="65" t="s">
        <v>0</v>
      </c>
      <c r="B1" s="65"/>
      <c r="C1" s="65"/>
      <c r="D1" s="53"/>
    </row>
    <row r="2" spans="1:14">
      <c r="A2" s="54" t="s">
        <v>17</v>
      </c>
      <c r="B2" s="55"/>
      <c r="C2" s="55"/>
      <c r="D2" s="55"/>
    </row>
    <row r="3" spans="1:14" ht="19.5">
      <c r="A3" s="19"/>
      <c r="B3" s="20" t="s">
        <v>13</v>
      </c>
      <c r="C3" s="20" t="s">
        <v>13</v>
      </c>
      <c r="D3" s="20" t="s">
        <v>13</v>
      </c>
    </row>
    <row r="4" spans="1:14">
      <c r="A4" s="21"/>
      <c r="B4" s="22" t="s">
        <v>15</v>
      </c>
      <c r="C4" s="22" t="s">
        <v>16</v>
      </c>
      <c r="D4" s="22" t="s">
        <v>14</v>
      </c>
    </row>
    <row r="5" spans="1:14" ht="9" customHeight="1">
      <c r="A5" s="23"/>
      <c r="B5" s="24"/>
      <c r="C5" s="24"/>
      <c r="D5" s="24"/>
    </row>
    <row r="6" spans="1:14">
      <c r="A6" s="56"/>
      <c r="B6" s="57"/>
      <c r="C6" s="57"/>
      <c r="D6" s="57"/>
    </row>
    <row r="7" spans="1:14">
      <c r="A7" s="30" t="s">
        <v>1</v>
      </c>
      <c r="B7" s="31">
        <v>120921.90999999999</v>
      </c>
      <c r="C7" s="31">
        <v>125876.53</v>
      </c>
      <c r="D7" s="31">
        <v>119864.23999999999</v>
      </c>
      <c r="F7" s="6"/>
      <c r="G7" s="6"/>
    </row>
    <row r="8" spans="1:14">
      <c r="A8" s="30" t="s">
        <v>2</v>
      </c>
      <c r="B8" s="31">
        <v>-89166.549999999988</v>
      </c>
      <c r="C8" s="31">
        <v>-95851.43</v>
      </c>
      <c r="D8" s="31">
        <v>-94550.099999999991</v>
      </c>
      <c r="F8" s="6"/>
      <c r="G8" s="6"/>
    </row>
    <row r="9" spans="1:14">
      <c r="A9" s="28"/>
      <c r="B9" s="29"/>
      <c r="C9" s="32"/>
      <c r="D9" s="32"/>
    </row>
    <row r="10" spans="1:14">
      <c r="A10" s="33" t="s">
        <v>3</v>
      </c>
      <c r="B10" s="34">
        <v>31755.360000000001</v>
      </c>
      <c r="C10" s="34">
        <v>30025.100000000006</v>
      </c>
      <c r="D10" s="34">
        <v>25314.14</v>
      </c>
    </row>
    <row r="11" spans="1:14">
      <c r="A11" s="28"/>
      <c r="B11" s="29"/>
      <c r="C11" s="32"/>
      <c r="D11" s="32"/>
    </row>
    <row r="12" spans="1:14">
      <c r="A12" s="30" t="s">
        <v>4</v>
      </c>
      <c r="B12" s="31">
        <v>-772.4</v>
      </c>
      <c r="C12" s="31">
        <v>-736.05</v>
      </c>
      <c r="D12" s="31">
        <v>-816.02</v>
      </c>
      <c r="L12" s="6"/>
      <c r="M12" s="6"/>
      <c r="N12" s="6"/>
    </row>
    <row r="13" spans="1:14">
      <c r="A13" s="30" t="s">
        <v>5</v>
      </c>
      <c r="B13" s="31">
        <v>-5243.45</v>
      </c>
      <c r="C13" s="31">
        <v>-4814.37</v>
      </c>
      <c r="D13" s="31">
        <v>-4832.4699999999993</v>
      </c>
      <c r="K13" s="6"/>
      <c r="L13" s="6"/>
      <c r="M13" s="6"/>
    </row>
    <row r="14" spans="1:14">
      <c r="A14" s="28"/>
      <c r="B14" s="29"/>
      <c r="C14" s="32"/>
      <c r="D14" s="32"/>
    </row>
    <row r="15" spans="1:14">
      <c r="A15" s="33" t="s">
        <v>18</v>
      </c>
      <c r="B15" s="34">
        <v>25739.51</v>
      </c>
      <c r="C15" s="34">
        <v>24474.680000000008</v>
      </c>
      <c r="D15" s="34">
        <v>19665.650000000001</v>
      </c>
    </row>
    <row r="16" spans="1:14">
      <c r="A16" s="35"/>
      <c r="B16" s="36"/>
      <c r="C16" s="36"/>
      <c r="D16" s="36"/>
    </row>
    <row r="17" spans="1:15">
      <c r="A17" s="30" t="s">
        <v>6</v>
      </c>
      <c r="B17" s="31">
        <v>4065.71</v>
      </c>
      <c r="C17" s="31">
        <v>4836.33</v>
      </c>
      <c r="D17" s="31">
        <v>8224.15</v>
      </c>
      <c r="L17" s="6"/>
      <c r="M17" s="6"/>
      <c r="N17" s="6"/>
      <c r="O17" s="6"/>
    </row>
    <row r="18" spans="1:15">
      <c r="A18" s="30" t="s">
        <v>7</v>
      </c>
      <c r="B18" s="31">
        <v>-4033.0699999999997</v>
      </c>
      <c r="C18" s="31">
        <v>-12466.419999999998</v>
      </c>
      <c r="D18" s="31">
        <v>-7148.4900000000052</v>
      </c>
      <c r="G18" s="6"/>
      <c r="H18" s="6"/>
      <c r="I18" s="6"/>
      <c r="K18" s="6"/>
      <c r="L18" s="6"/>
      <c r="M18" s="6"/>
    </row>
    <row r="19" spans="1:15">
      <c r="A19" s="28"/>
      <c r="B19" s="29"/>
      <c r="C19" s="32"/>
      <c r="D19" s="32"/>
    </row>
    <row r="20" spans="1:15">
      <c r="A20" s="33" t="s">
        <v>8</v>
      </c>
      <c r="B20" s="34">
        <v>25772.149999999998</v>
      </c>
      <c r="C20" s="34">
        <v>16844.590000000011</v>
      </c>
      <c r="D20" s="34">
        <v>20741.309999999998</v>
      </c>
    </row>
    <row r="21" spans="1:15">
      <c r="A21" s="28"/>
      <c r="B21" s="29"/>
      <c r="C21" s="32"/>
      <c r="D21" s="32"/>
    </row>
    <row r="22" spans="1:15">
      <c r="A22" s="30" t="s">
        <v>9</v>
      </c>
      <c r="B22" s="31">
        <v>0</v>
      </c>
      <c r="C22" s="31">
        <v>0</v>
      </c>
      <c r="D22" s="31">
        <v>189.01999999999998</v>
      </c>
    </row>
    <row r="23" spans="1:15">
      <c r="A23" s="30" t="s">
        <v>10</v>
      </c>
      <c r="B23" s="31">
        <v>-1330.4099999999999</v>
      </c>
      <c r="C23" s="31">
        <v>-1148.6599999999999</v>
      </c>
      <c r="D23" s="31">
        <v>-4122.09</v>
      </c>
    </row>
    <row r="24" spans="1:15">
      <c r="A24" s="28"/>
      <c r="B24" s="29"/>
      <c r="C24" s="32"/>
      <c r="D24" s="32"/>
    </row>
    <row r="25" spans="1:15">
      <c r="A25" s="33" t="s">
        <v>11</v>
      </c>
      <c r="B25" s="34">
        <v>24441.739999999998</v>
      </c>
      <c r="C25" s="34">
        <v>15695.930000000011</v>
      </c>
      <c r="D25" s="34">
        <v>16808.239999999998</v>
      </c>
    </row>
    <row r="26" spans="1:15">
      <c r="A26" s="37" t="s">
        <v>19</v>
      </c>
      <c r="B26" s="38">
        <v>-6891.96</v>
      </c>
      <c r="C26" s="38">
        <v>-6179.5</v>
      </c>
      <c r="D26" s="38">
        <v>-5161.7</v>
      </c>
      <c r="F26" s="6"/>
    </row>
    <row r="27" spans="1:15">
      <c r="A27" s="39" t="s">
        <v>12</v>
      </c>
      <c r="B27" s="40">
        <v>17549.78</v>
      </c>
      <c r="C27" s="40">
        <v>9516.4300000000112</v>
      </c>
      <c r="D27" s="40">
        <v>11646.539999999997</v>
      </c>
    </row>
    <row r="36" spans="3:3">
      <c r="C36" s="6"/>
    </row>
  </sheetData>
  <sheetProtection algorithmName="SHA-512" hashValue="x+zM8NtAkNDHUWKbe0ahqqX6HLnYo9NejE47GZqLII820HrQsBPbDUzzbiiu8eq4pzAwyZkXKaF67q3dti76nw==" saltValue="YzMQhm9IviF7GeALf70pxg==" spinCount="100000" sheet="1" objects="1" scenarios="1" selectLockedCells="1"/>
  <mergeCells count="1">
    <mergeCell ref="A1:C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3"/>
  <sheetViews>
    <sheetView showGridLines="0" tabSelected="1" zoomScaleNormal="100" workbookViewId="0">
      <selection activeCell="D9" sqref="D9"/>
    </sheetView>
  </sheetViews>
  <sheetFormatPr defaultRowHeight="15"/>
  <cols>
    <col min="1" max="1" width="37.7109375" style="3" customWidth="1"/>
    <col min="2" max="2" width="11.28515625" style="3" bestFit="1" customWidth="1"/>
    <col min="3" max="3" width="11.5703125" style="3" bestFit="1" customWidth="1"/>
    <col min="4" max="4" width="10" style="3" bestFit="1" customWidth="1"/>
  </cols>
  <sheetData>
    <row r="1" spans="1:12" ht="15" customHeight="1">
      <c r="A1" s="66" t="s">
        <v>61</v>
      </c>
      <c r="B1" s="66"/>
      <c r="C1" s="66"/>
      <c r="D1" s="66"/>
    </row>
    <row r="2" spans="1:12">
      <c r="A2" s="17"/>
      <c r="B2" s="18"/>
      <c r="C2" s="18"/>
      <c r="D2" s="18"/>
    </row>
    <row r="3" spans="1:12" ht="19.5">
      <c r="A3" s="19"/>
      <c r="B3" s="20" t="s">
        <v>13</v>
      </c>
      <c r="C3" s="20" t="s">
        <v>13</v>
      </c>
      <c r="D3" s="20" t="s">
        <v>13</v>
      </c>
    </row>
    <row r="4" spans="1:12">
      <c r="A4" s="21"/>
      <c r="B4" s="22" t="s">
        <v>15</v>
      </c>
      <c r="C4" s="22" t="s">
        <v>16</v>
      </c>
      <c r="D4" s="22" t="s">
        <v>14</v>
      </c>
    </row>
    <row r="5" spans="1:12" ht="9.75" customHeight="1">
      <c r="A5" s="23"/>
      <c r="B5" s="24"/>
      <c r="C5" s="24"/>
      <c r="D5" s="24"/>
    </row>
    <row r="6" spans="1:12">
      <c r="A6" s="25"/>
      <c r="B6" s="26"/>
      <c r="C6" s="26"/>
      <c r="D6" s="26"/>
    </row>
    <row r="7" spans="1:12">
      <c r="A7" s="25"/>
      <c r="B7" s="26"/>
      <c r="C7" s="26"/>
      <c r="D7" s="26"/>
    </row>
    <row r="8" spans="1:12">
      <c r="A8" s="49" t="s">
        <v>60</v>
      </c>
      <c r="B8" s="59">
        <v>5947</v>
      </c>
      <c r="C8" s="59">
        <v>6361</v>
      </c>
      <c r="D8" s="59">
        <v>6950</v>
      </c>
    </row>
    <row r="9" spans="1:12">
      <c r="A9" s="49" t="s">
        <v>59</v>
      </c>
      <c r="B9" s="59">
        <f>RZIS!B20+WZwL!B8</f>
        <v>31719.149999999998</v>
      </c>
      <c r="C9" s="59">
        <f>RZIS!C20+WZwL!C8</f>
        <v>23205.590000000011</v>
      </c>
      <c r="D9" s="59">
        <f>RZIS!D20+WZwL!D8</f>
        <v>27691.309999999998</v>
      </c>
    </row>
    <row r="10" spans="1:12">
      <c r="A10" s="49" t="s">
        <v>62</v>
      </c>
      <c r="B10" s="59">
        <f>Bilans!B42+Bilans!B50-Bilans!B25</f>
        <v>44707.21</v>
      </c>
      <c r="C10" s="59">
        <f>Bilans!C42+Bilans!C50-Bilans!C25</f>
        <v>51662.089999999982</v>
      </c>
      <c r="D10" s="59">
        <f>Bilans!D42+Bilans!D50-Bilans!D25</f>
        <v>43031.819999999985</v>
      </c>
    </row>
    <row r="11" spans="1:12">
      <c r="A11" s="49" t="s">
        <v>58</v>
      </c>
      <c r="B11" s="58">
        <f>B10/B9</f>
        <v>1.4094706194838136</v>
      </c>
      <c r="C11" s="58">
        <f t="shared" ref="C11:D11" si="0">C10/C9</f>
        <v>2.2262778063389019</v>
      </c>
      <c r="D11" s="58">
        <f t="shared" si="0"/>
        <v>1.5539828198810381</v>
      </c>
      <c r="F11" s="6"/>
      <c r="G11" s="9"/>
      <c r="H11" s="9"/>
      <c r="I11" s="9"/>
      <c r="J11" s="6"/>
      <c r="K11" s="6"/>
      <c r="L11" s="6"/>
    </row>
    <row r="12" spans="1:12">
      <c r="A12" s="49"/>
      <c r="B12" s="59"/>
      <c r="C12" s="59"/>
      <c r="D12" s="59"/>
    </row>
    <row r="13" spans="1:12">
      <c r="A13" s="60"/>
      <c r="B13" s="61"/>
      <c r="C13" s="62"/>
      <c r="D13" s="62"/>
      <c r="E13" s="63"/>
    </row>
    <row r="14" spans="1:12">
      <c r="A14" s="60"/>
      <c r="B14" s="60"/>
      <c r="C14" s="60"/>
      <c r="D14" s="60"/>
      <c r="E14" s="63"/>
    </row>
    <row r="15" spans="1:12">
      <c r="A15" s="60"/>
      <c r="B15" s="60"/>
      <c r="C15" s="60"/>
      <c r="D15" s="60"/>
      <c r="E15" s="63"/>
    </row>
    <row r="16" spans="1:12">
      <c r="A16" s="60"/>
      <c r="B16" s="60"/>
      <c r="C16" s="60"/>
      <c r="D16" s="60"/>
      <c r="E16" s="63"/>
    </row>
    <row r="17" spans="1:5">
      <c r="A17" s="60"/>
      <c r="B17" s="60"/>
      <c r="C17" s="60"/>
      <c r="D17" s="60"/>
      <c r="E17" s="63"/>
    </row>
    <row r="18" spans="1:5">
      <c r="A18" s="60"/>
      <c r="B18" s="60"/>
      <c r="C18" s="60"/>
      <c r="D18" s="60"/>
      <c r="E18" s="63"/>
    </row>
    <row r="19" spans="1:5">
      <c r="A19" s="60"/>
      <c r="B19" s="60"/>
      <c r="C19" s="60"/>
      <c r="D19" s="60"/>
      <c r="E19" s="63"/>
    </row>
    <row r="20" spans="1:5">
      <c r="A20" s="60"/>
      <c r="B20" s="60"/>
      <c r="C20" s="60"/>
      <c r="D20" s="60"/>
      <c r="E20" s="63"/>
    </row>
    <row r="21" spans="1:5">
      <c r="A21" s="60"/>
      <c r="B21" s="60"/>
      <c r="C21" s="60"/>
      <c r="D21" s="60"/>
      <c r="E21" s="63"/>
    </row>
    <row r="22" spans="1:5">
      <c r="A22" s="60"/>
      <c r="B22" s="60"/>
      <c r="C22" s="60"/>
      <c r="D22" s="60"/>
      <c r="E22" s="63"/>
    </row>
    <row r="23" spans="1:5">
      <c r="A23" s="60"/>
      <c r="B23" s="60"/>
      <c r="C23" s="60"/>
      <c r="D23" s="60"/>
      <c r="E23" s="63"/>
    </row>
    <row r="24" spans="1:5">
      <c r="A24" s="60"/>
      <c r="B24" s="60"/>
      <c r="C24" s="60"/>
      <c r="D24" s="60"/>
      <c r="E24" s="63"/>
    </row>
    <row r="25" spans="1:5">
      <c r="A25" s="60"/>
      <c r="B25" s="60"/>
      <c r="C25" s="60"/>
      <c r="D25" s="60"/>
      <c r="E25" s="63"/>
    </row>
    <row r="26" spans="1:5">
      <c r="A26" s="60"/>
      <c r="B26" s="60"/>
      <c r="C26" s="60"/>
      <c r="D26" s="60"/>
      <c r="E26" s="63"/>
    </row>
    <row r="27" spans="1:5">
      <c r="A27" s="60"/>
      <c r="B27" s="60"/>
      <c r="C27" s="60"/>
      <c r="D27" s="60"/>
      <c r="E27" s="63"/>
    </row>
    <row r="28" spans="1:5">
      <c r="A28" s="60"/>
      <c r="B28" s="60"/>
      <c r="C28" s="60"/>
      <c r="D28" s="60"/>
      <c r="E28" s="63"/>
    </row>
    <row r="29" spans="1:5">
      <c r="A29" s="60"/>
      <c r="B29" s="60"/>
      <c r="C29" s="60"/>
      <c r="D29" s="60"/>
      <c r="E29" s="63"/>
    </row>
    <row r="30" spans="1:5">
      <c r="A30" s="60"/>
      <c r="B30" s="60"/>
      <c r="C30" s="60"/>
      <c r="D30" s="60"/>
      <c r="E30" s="63"/>
    </row>
    <row r="31" spans="1:5">
      <c r="A31" s="60"/>
      <c r="B31" s="60"/>
      <c r="C31" s="60"/>
      <c r="D31" s="60"/>
      <c r="E31" s="63"/>
    </row>
    <row r="32" spans="1:5">
      <c r="A32" s="60"/>
      <c r="B32" s="60"/>
      <c r="C32" s="60"/>
      <c r="D32" s="60"/>
      <c r="E32" s="63"/>
    </row>
    <row r="33" spans="1:5">
      <c r="A33" s="60"/>
      <c r="B33" s="60"/>
      <c r="C33" s="60"/>
      <c r="D33" s="60"/>
      <c r="E33" s="63"/>
    </row>
  </sheetData>
  <sheetProtection algorithmName="SHA-512" hashValue="xY7E2OWDqQtWw0Wla5VoZ+h4Vd29QCD3nFALS52CphC8ZhzYeV35QYyn82P5AcxqzbJtQYCTjKmTtr6ApCVqcQ==" saltValue="2iKsdXzlswux9q4G6qP0ww==" spinCount="100000" sheet="1" objects="1" scenarios="1" selectLockedCells="1"/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Bilans</vt:lpstr>
      <vt:lpstr>RZIS</vt:lpstr>
      <vt:lpstr>WZwL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2019-01-22T17:17:43Z</dcterms:modified>
</cp:coreProperties>
</file>